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beata.krupa\Desktop\Autopoprawka budżet\"/>
    </mc:Choice>
  </mc:AlternateContent>
  <xr:revisionPtr revIDLastSave="0" documentId="13_ncr:1_{1C741606-BB19-4A89-9A99-4E9F4246FC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westycje" sheetId="2" r:id="rId1"/>
    <sheet name="Arkusz3" sheetId="3" r:id="rId2"/>
    <sheet name="Arkusz4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2" l="1"/>
  <c r="I30" i="2"/>
  <c r="I31" i="2"/>
  <c r="H32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G14" i="2"/>
  <c r="I14" i="2" s="1"/>
  <c r="I13" i="2"/>
  <c r="I12" i="2"/>
  <c r="I11" i="2"/>
  <c r="I9" i="2"/>
  <c r="I8" i="2"/>
  <c r="I6" i="2"/>
  <c r="I5" i="2"/>
  <c r="G32" i="2" l="1"/>
  <c r="I10" i="2"/>
  <c r="I32" i="2" s="1"/>
</calcChain>
</file>

<file path=xl/sharedStrings.xml><?xml version="1.0" encoding="utf-8"?>
<sst xmlns="http://schemas.openxmlformats.org/spreadsheetml/2006/main" count="69" uniqueCount="63">
  <si>
    <t>Plan zadań inwestycyjnych w 2021 roku</t>
  </si>
  <si>
    <t>Lp</t>
  </si>
  <si>
    <t>Nazwa zadania  / przedsięwzięcia</t>
  </si>
  <si>
    <t>Lata realizacji</t>
  </si>
  <si>
    <t>Dział</t>
  </si>
  <si>
    <t>Rozdział</t>
  </si>
  <si>
    <t>§</t>
  </si>
  <si>
    <t>Planowane nakłady na 2021 rok</t>
  </si>
  <si>
    <t>zmiana</t>
  </si>
  <si>
    <t>plan po zmianie</t>
  </si>
  <si>
    <t>1.</t>
  </si>
  <si>
    <t>Budowa i przebudowa ulic na terenie miasta, w tym między innymi:  Grabowa,  Lipowa, Mickiewicza, Sosnowa, Warszawska, Helenowska, Sarnia, Kukułek.</t>
  </si>
  <si>
    <t>2019-2025</t>
  </si>
  <si>
    <t>2.</t>
  </si>
  <si>
    <t>Urzadzenie przystanków  komunikacji zbiorowej</t>
  </si>
  <si>
    <t>3.</t>
  </si>
  <si>
    <t>Przebudowa sieci elektroenergetycznej n.n. kolidującej z planowaną przebudową ulic:  w tym, między innymi:Kościelna, Sosnowa, Grabowa, Sasanek, Mickiewicza, Głogów, Kwiatowa, Lipowa, Szpaków, Wróbla, Kukułek, Ejsmonda.</t>
  </si>
  <si>
    <t>2020-2021</t>
  </si>
  <si>
    <t>4.</t>
  </si>
  <si>
    <t>Dotacja celowa na pomoc finansową dla Gminy Brwinów-dokumentacja projektowa przebudowy skrzyżowania</t>
  </si>
  <si>
    <t>5.</t>
  </si>
  <si>
    <t>Projekt pn."Wirtualny Warszawski Obszar Funkcjonalny (VIRTUAL WOF)" (e-turystyka)</t>
  </si>
  <si>
    <t>2018-2022</t>
  </si>
  <si>
    <t>6.</t>
  </si>
  <si>
    <t>Wykonanie projektu zagospodarowania działek przy ul.Jeleniej w Podkowie Leśnej wraz z opracowaniem projektu budowlano-wykonawczego budynku usługowo-administracyjnego</t>
  </si>
  <si>
    <t>8.</t>
  </si>
  <si>
    <t>Projekt Pn. "Niska Emisja w Podkowie Leśnej"</t>
  </si>
  <si>
    <t>2019-2021</t>
  </si>
  <si>
    <t>7.</t>
  </si>
  <si>
    <t>Budowa kolumbarium na Cmentarzu Miejskim</t>
  </si>
  <si>
    <t>Wpłaty na państwowy fundusz celowy na dofinansowanie zakupu wozu bojowego  dla Państwowej Straży Pożarnej (Powiatowa Straz Pożarna w Grodzisku Mazowieckim)</t>
  </si>
  <si>
    <t>9.</t>
  </si>
  <si>
    <t>Budowa Miejskiego Przedszkola w Podkowie Leśnej</t>
  </si>
  <si>
    <t>10.</t>
  </si>
  <si>
    <t>Projekt pn. "Podkowa Leśna=Human Smart Town"</t>
  </si>
  <si>
    <t>11.</t>
  </si>
  <si>
    <t xml:space="preserve">Podkowa Leśna zwalcza smog-dotacje dla mieszkańców na wymianę kotłów </t>
  </si>
  <si>
    <t>12.</t>
  </si>
  <si>
    <t>Rewitalizacja Leśnego Parku Miejskiego-przebudowa zbiornika wodnego na rzece Niwce-Rów RS-11</t>
  </si>
  <si>
    <t>13.</t>
  </si>
  <si>
    <t>Wykonanie projektów oświetlenia ulicznego i sieci NN oraz modernizacja i budowa sieci oświetlenia w mieście</t>
  </si>
  <si>
    <t>2016-2021</t>
  </si>
  <si>
    <t>14.</t>
  </si>
  <si>
    <t>Dotacja dla Gminy Brwinów na zadania związane z dokończeniem projektu pn. „Rozwój miast poprzez wzmocnienie kompetencji jst w ramach EOG” .</t>
  </si>
  <si>
    <t>15.</t>
  </si>
  <si>
    <t>Rezerwa inwestycyjna na zadania inwestycyjne i  zakupy inwestycyjne</t>
  </si>
  <si>
    <t>ogółem</t>
  </si>
  <si>
    <t>16.</t>
  </si>
  <si>
    <t>2021-2022</t>
  </si>
  <si>
    <t>Projekt "E-usługi dla Podkowian"</t>
  </si>
  <si>
    <t>Dokumentacja projektowa oraz budowa spinki wodociągowej na terenie miasta Podkowa Leśna</t>
  </si>
  <si>
    <t>Dotacja celowa na pomoc finansowa dla Gminy Nadarzyn-opracowanie koncepcji budowy ścieżki rowerowej</t>
  </si>
  <si>
    <t>17.</t>
  </si>
  <si>
    <t>18.</t>
  </si>
  <si>
    <t>Projekt pn. "Tworzenie warunków do rozwoju sportu i rekreacji przy Szkole Podstawowej im. Bohaterów Warszawy""</t>
  </si>
  <si>
    <t>19.</t>
  </si>
  <si>
    <t>2017-2022</t>
  </si>
  <si>
    <t>2019-2022</t>
  </si>
  <si>
    <t>2020-2022</t>
  </si>
  <si>
    <t>Rozbudowa Pumptrack'a w Podkowie Leśnej</t>
  </si>
  <si>
    <t>20.</t>
  </si>
  <si>
    <t>21.</t>
  </si>
  <si>
    <t>Załącznik nr   5             do Uchwały Rady Miasta Podkowa Leśna nr  264/XXXIV/2021   z dnia  25 listopada 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</si>
</sst>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4" fontId="0" fillId="0" borderId="3" xfId="0" applyNumberFormat="1" applyBorder="1"/>
    <xf numFmtId="0" fontId="0" fillId="0" borderId="4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7" fillId="0" borderId="1" xfId="0" applyNumberFormat="1" applyFont="1" applyBorder="1"/>
    <xf numFmtId="4" fontId="7" fillId="0" borderId="3" xfId="0" applyNumberFormat="1" applyFont="1" applyBorder="1"/>
    <xf numFmtId="0" fontId="4" fillId="0" borderId="7" xfId="0" applyFont="1" applyBorder="1" applyAlignment="1">
      <alignment horizontal="left" wrapText="1"/>
    </xf>
    <xf numFmtId="4" fontId="7" fillId="0" borderId="3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3" borderId="7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" fontId="6" fillId="0" borderId="1" xfId="0" applyNumberFormat="1" applyFont="1" applyBorder="1"/>
    <xf numFmtId="0" fontId="5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/>
    <xf numFmtId="0" fontId="2" fillId="4" borderId="2" xfId="0" applyFont="1" applyFill="1" applyBorder="1"/>
    <xf numFmtId="4" fontId="0" fillId="4" borderId="5" xfId="0" applyNumberFormat="1" applyFill="1" applyBorder="1"/>
    <xf numFmtId="0" fontId="0" fillId="0" borderId="0" xfId="0" applyFill="1"/>
    <xf numFmtId="4" fontId="7" fillId="0" borderId="5" xfId="0" applyNumberFormat="1" applyFont="1" applyFill="1" applyBorder="1"/>
    <xf numFmtId="4" fontId="0" fillId="0" borderId="12" xfId="0" applyNumberFormat="1" applyFill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4" fontId="0" fillId="0" borderId="0" xfId="0" applyNumberFormat="1" applyFill="1"/>
    <xf numFmtId="0" fontId="6" fillId="0" borderId="8" xfId="0" applyFont="1" applyFill="1" applyBorder="1" applyAlignment="1">
      <alignment horizontal="center"/>
    </xf>
    <xf numFmtId="0" fontId="0" fillId="0" borderId="0" xfId="0"/>
    <xf numFmtId="4" fontId="7" fillId="0" borderId="1" xfId="0" applyNumberFormat="1" applyFont="1" applyFill="1" applyBorder="1"/>
    <xf numFmtId="4" fontId="0" fillId="0" borderId="3" xfId="0" applyNumberFormat="1" applyFill="1" applyBorder="1"/>
    <xf numFmtId="0" fontId="0" fillId="0" borderId="0" xfId="0"/>
    <xf numFmtId="0" fontId="0" fillId="0" borderId="0" xfId="0" applyFill="1" applyBorder="1"/>
    <xf numFmtId="4" fontId="13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4" fontId="12" fillId="0" borderId="5" xfId="0" applyNumberFormat="1" applyFont="1" applyFill="1" applyBorder="1"/>
    <xf numFmtId="4" fontId="13" fillId="0" borderId="12" xfId="0" applyNumberFormat="1" applyFont="1" applyFill="1" applyBorder="1"/>
    <xf numFmtId="4" fontId="13" fillId="0" borderId="5" xfId="0" applyNumberFormat="1" applyFont="1" applyFill="1" applyBorder="1"/>
    <xf numFmtId="4" fontId="12" fillId="0" borderId="1" xfId="0" applyNumberFormat="1" applyFont="1" applyFill="1" applyBorder="1"/>
    <xf numFmtId="4" fontId="13" fillId="0" borderId="3" xfId="0" applyNumberFormat="1" applyFont="1" applyFill="1" applyBorder="1"/>
    <xf numFmtId="4" fontId="13" fillId="0" borderId="1" xfId="0" applyNumberFormat="1" applyFont="1" applyFill="1" applyBorder="1"/>
    <xf numFmtId="4" fontId="7" fillId="0" borderId="7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4" fontId="0" fillId="0" borderId="5" xfId="0" applyNumberFormat="1" applyFill="1" applyBorder="1"/>
    <xf numFmtId="4" fontId="7" fillId="0" borderId="4" xfId="0" applyNumberFormat="1" applyFont="1" applyFill="1" applyBorder="1"/>
    <xf numFmtId="4" fontId="0" fillId="0" borderId="0" xfId="0" applyNumberFormat="1" applyFill="1" applyBorder="1"/>
    <xf numFmtId="4" fontId="0" fillId="0" borderId="7" xfId="0" applyNumberFormat="1" applyFill="1" applyBorder="1"/>
    <xf numFmtId="0" fontId="11" fillId="0" borderId="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/>
    <xf numFmtId="4" fontId="0" fillId="0" borderId="16" xfId="0" applyNumberFormat="1" applyBorder="1"/>
    <xf numFmtId="4" fontId="0" fillId="0" borderId="17" xfId="0" applyNumberFormat="1" applyBorder="1"/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" fontId="7" fillId="0" borderId="22" xfId="0" applyNumberFormat="1" applyFont="1" applyFill="1" applyBorder="1"/>
    <xf numFmtId="4" fontId="0" fillId="0" borderId="23" xfId="0" applyNumberFormat="1" applyFill="1" applyBorder="1"/>
    <xf numFmtId="4" fontId="0" fillId="0" borderId="24" xfId="0" applyNumberFormat="1" applyFill="1" applyBorder="1"/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" fontId="7" fillId="0" borderId="26" xfId="0" applyNumberFormat="1" applyFont="1" applyFill="1" applyBorder="1"/>
    <xf numFmtId="4" fontId="0" fillId="0" borderId="30" xfId="0" applyNumberFormat="1" applyFill="1" applyBorder="1"/>
    <xf numFmtId="4" fontId="0" fillId="0" borderId="31" xfId="0" applyNumberFormat="1" applyFill="1" applyBorder="1"/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4" fontId="0" fillId="5" borderId="12" xfId="0" applyNumberFormat="1" applyFill="1" applyBorder="1"/>
    <xf numFmtId="4" fontId="0" fillId="5" borderId="3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0EE0-9675-4243-BAD7-3EA4A947287C}">
  <dimension ref="A1:N37"/>
  <sheetViews>
    <sheetView tabSelected="1" workbookViewId="0">
      <selection activeCell="G22" sqref="G22"/>
    </sheetView>
  </sheetViews>
  <sheetFormatPr defaultRowHeight="15" x14ac:dyDescent="0.25"/>
  <cols>
    <col min="1" max="1" width="5.85546875" style="53" customWidth="1"/>
    <col min="2" max="2" width="79.42578125" style="53" customWidth="1"/>
    <col min="3" max="4" width="10.28515625" style="53" customWidth="1"/>
    <col min="5" max="5" width="9.28515625" style="53" customWidth="1"/>
    <col min="6" max="6" width="6.85546875" style="53" customWidth="1"/>
    <col min="7" max="7" width="16.7109375" style="53" customWidth="1"/>
    <col min="8" max="8" width="12.7109375" style="53" customWidth="1"/>
    <col min="9" max="9" width="14.42578125" style="53" customWidth="1"/>
    <col min="10" max="10" width="10.28515625" style="53" customWidth="1"/>
    <col min="11" max="11" width="11.42578125" style="53" bestFit="1" customWidth="1"/>
    <col min="12" max="12" width="16" style="53" customWidth="1"/>
    <col min="13" max="13" width="10.28515625" style="53" customWidth="1"/>
    <col min="14" max="14" width="12.140625" style="53" bestFit="1" customWidth="1"/>
    <col min="15" max="15" width="10.28515625" style="53" customWidth="1"/>
    <col min="16" max="16384" width="9.140625" style="53"/>
  </cols>
  <sheetData>
    <row r="1" spans="1:14" x14ac:dyDescent="0.25">
      <c r="B1" s="135" t="s">
        <v>62</v>
      </c>
      <c r="C1" s="135"/>
      <c r="D1" s="135"/>
      <c r="E1" s="135"/>
      <c r="F1" s="135"/>
      <c r="G1" s="135"/>
      <c r="H1" s="135"/>
    </row>
    <row r="2" spans="1:14" s="65" customFormat="1" x14ac:dyDescent="0.25">
      <c r="B2" s="64"/>
      <c r="C2" s="64"/>
      <c r="D2" s="64"/>
      <c r="E2" s="64"/>
      <c r="F2" s="64"/>
      <c r="G2" s="64"/>
      <c r="H2" s="64"/>
    </row>
    <row r="3" spans="1:14" ht="15.75" x14ac:dyDescent="0.25">
      <c r="B3" s="1" t="s">
        <v>0</v>
      </c>
      <c r="C3" s="136"/>
      <c r="D3" s="136"/>
      <c r="E3" s="136"/>
      <c r="F3" s="136"/>
      <c r="G3" s="136"/>
      <c r="H3" s="136"/>
      <c r="I3" s="136"/>
    </row>
    <row r="4" spans="1:14" ht="24" x14ac:dyDescent="0.25">
      <c r="A4" s="2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5" t="s">
        <v>6</v>
      </c>
      <c r="G4" s="6" t="s">
        <v>7</v>
      </c>
      <c r="H4" s="7" t="s">
        <v>8</v>
      </c>
      <c r="I4" s="3" t="s">
        <v>9</v>
      </c>
    </row>
    <row r="5" spans="1:14" ht="30" x14ac:dyDescent="0.25">
      <c r="A5" s="8" t="s">
        <v>10</v>
      </c>
      <c r="B5" s="66" t="s">
        <v>11</v>
      </c>
      <c r="C5" s="63" t="s">
        <v>12</v>
      </c>
      <c r="D5" s="67">
        <v>600</v>
      </c>
      <c r="E5" s="67">
        <v>60016</v>
      </c>
      <c r="F5" s="68">
        <v>6050</v>
      </c>
      <c r="G5" s="62">
        <v>1200000</v>
      </c>
      <c r="H5" s="69"/>
      <c r="I5" s="62">
        <f>G5+H5</f>
        <v>1200000</v>
      </c>
      <c r="N5" s="13"/>
    </row>
    <row r="6" spans="1:14" x14ac:dyDescent="0.25">
      <c r="A6" s="8" t="s">
        <v>13</v>
      </c>
      <c r="B6" s="9" t="s">
        <v>14</v>
      </c>
      <c r="C6" s="47">
        <v>2021</v>
      </c>
      <c r="D6" s="10">
        <v>600</v>
      </c>
      <c r="E6" s="10">
        <v>60016</v>
      </c>
      <c r="F6" s="11">
        <v>6050</v>
      </c>
      <c r="G6" s="12">
        <v>120000</v>
      </c>
      <c r="H6" s="14"/>
      <c r="I6" s="12">
        <f t="shared" ref="I6:I31" si="0">G6+H6</f>
        <v>120000</v>
      </c>
    </row>
    <row r="7" spans="1:14" ht="45" x14ac:dyDescent="0.25">
      <c r="A7" s="15" t="s">
        <v>15</v>
      </c>
      <c r="B7" s="49" t="s">
        <v>16</v>
      </c>
      <c r="C7" s="51" t="s">
        <v>17</v>
      </c>
      <c r="D7" s="16">
        <v>600</v>
      </c>
      <c r="E7" s="17">
        <v>60016</v>
      </c>
      <c r="F7" s="18">
        <v>6050</v>
      </c>
      <c r="G7" s="19">
        <v>10000</v>
      </c>
      <c r="H7" s="20">
        <v>0</v>
      </c>
      <c r="I7" s="12">
        <v>10000</v>
      </c>
      <c r="K7" s="13"/>
      <c r="L7" s="13"/>
      <c r="N7" s="13"/>
    </row>
    <row r="8" spans="1:14" ht="30" x14ac:dyDescent="0.25">
      <c r="A8" s="46" t="s">
        <v>18</v>
      </c>
      <c r="B8" s="21" t="s">
        <v>19</v>
      </c>
      <c r="C8" s="50">
        <v>2021</v>
      </c>
      <c r="D8" s="16">
        <v>600</v>
      </c>
      <c r="E8" s="10">
        <v>60016</v>
      </c>
      <c r="F8" s="11">
        <v>6300</v>
      </c>
      <c r="G8" s="19">
        <v>25000</v>
      </c>
      <c r="H8" s="22"/>
      <c r="I8" s="12">
        <f t="shared" si="0"/>
        <v>25000</v>
      </c>
      <c r="J8" s="61"/>
    </row>
    <row r="9" spans="1:14" x14ac:dyDescent="0.25">
      <c r="A9" s="120" t="s">
        <v>20</v>
      </c>
      <c r="B9" s="121" t="s">
        <v>21</v>
      </c>
      <c r="C9" s="122" t="s">
        <v>22</v>
      </c>
      <c r="D9" s="23">
        <v>630</v>
      </c>
      <c r="E9" s="24">
        <v>63003</v>
      </c>
      <c r="F9" s="25">
        <v>6057</v>
      </c>
      <c r="G9" s="43">
        <v>59056</v>
      </c>
      <c r="H9" s="59"/>
      <c r="I9" s="45">
        <f t="shared" si="0"/>
        <v>59056</v>
      </c>
      <c r="J9" s="61"/>
      <c r="K9" s="13"/>
    </row>
    <row r="10" spans="1:14" x14ac:dyDescent="0.25">
      <c r="A10" s="120"/>
      <c r="B10" s="121"/>
      <c r="C10" s="122"/>
      <c r="D10" s="26">
        <v>630</v>
      </c>
      <c r="E10" s="10">
        <v>63003</v>
      </c>
      <c r="F10" s="11">
        <v>6059</v>
      </c>
      <c r="G10" s="58">
        <v>35904</v>
      </c>
      <c r="H10" s="59"/>
      <c r="I10" s="45">
        <f t="shared" si="0"/>
        <v>35904</v>
      </c>
      <c r="J10" s="61"/>
    </row>
    <row r="11" spans="1:14" ht="30" x14ac:dyDescent="0.25">
      <c r="A11" s="46" t="s">
        <v>23</v>
      </c>
      <c r="B11" s="27" t="s">
        <v>24</v>
      </c>
      <c r="C11" s="83" t="s">
        <v>56</v>
      </c>
      <c r="D11" s="82">
        <v>700</v>
      </c>
      <c r="E11" s="84">
        <v>70005</v>
      </c>
      <c r="F11" s="56">
        <v>6050</v>
      </c>
      <c r="G11" s="80">
        <v>15000</v>
      </c>
      <c r="H11" s="59">
        <v>-15000</v>
      </c>
      <c r="I11" s="45">
        <f t="shared" si="0"/>
        <v>0</v>
      </c>
      <c r="J11" s="61"/>
    </row>
    <row r="12" spans="1:14" x14ac:dyDescent="0.25">
      <c r="A12" s="120" t="s">
        <v>28</v>
      </c>
      <c r="B12" s="121" t="s">
        <v>26</v>
      </c>
      <c r="C12" s="122" t="s">
        <v>27</v>
      </c>
      <c r="D12" s="16">
        <v>700</v>
      </c>
      <c r="E12" s="17">
        <v>70005</v>
      </c>
      <c r="F12" s="18">
        <v>6057</v>
      </c>
      <c r="G12" s="19">
        <v>412320</v>
      </c>
      <c r="H12" s="14"/>
      <c r="I12" s="12">
        <f t="shared" si="0"/>
        <v>412320</v>
      </c>
      <c r="J12" s="61"/>
    </row>
    <row r="13" spans="1:14" x14ac:dyDescent="0.25">
      <c r="A13" s="120"/>
      <c r="B13" s="121"/>
      <c r="C13" s="122"/>
      <c r="D13" s="28">
        <v>700</v>
      </c>
      <c r="E13" s="10">
        <v>70005</v>
      </c>
      <c r="F13" s="11">
        <v>6059</v>
      </c>
      <c r="G13" s="19">
        <v>222880</v>
      </c>
      <c r="H13" s="14"/>
      <c r="I13" s="12">
        <f t="shared" si="0"/>
        <v>222880</v>
      </c>
      <c r="J13" s="61"/>
      <c r="K13" s="13"/>
    </row>
    <row r="14" spans="1:14" ht="24.75" customHeight="1" x14ac:dyDescent="0.25">
      <c r="A14" s="46" t="s">
        <v>25</v>
      </c>
      <c r="B14" s="29" t="s">
        <v>29</v>
      </c>
      <c r="C14" s="30" t="s">
        <v>17</v>
      </c>
      <c r="D14" s="10">
        <v>710</v>
      </c>
      <c r="E14" s="31">
        <v>71035</v>
      </c>
      <c r="F14" s="28">
        <v>6050</v>
      </c>
      <c r="G14" s="32">
        <f>100000-20000</f>
        <v>80000</v>
      </c>
      <c r="H14" s="14"/>
      <c r="I14" s="12">
        <f t="shared" si="0"/>
        <v>80000</v>
      </c>
      <c r="J14" s="61"/>
    </row>
    <row r="15" spans="1:14" ht="30" x14ac:dyDescent="0.25">
      <c r="A15" s="46" t="s">
        <v>31</v>
      </c>
      <c r="B15" s="21" t="s">
        <v>30</v>
      </c>
      <c r="C15" s="50">
        <v>2021</v>
      </c>
      <c r="D15" s="16">
        <v>754</v>
      </c>
      <c r="E15" s="17">
        <v>75411</v>
      </c>
      <c r="F15" s="18">
        <v>6170</v>
      </c>
      <c r="G15" s="58">
        <v>0</v>
      </c>
      <c r="H15" s="59">
        <v>0</v>
      </c>
      <c r="I15" s="45">
        <f t="shared" si="0"/>
        <v>0</v>
      </c>
    </row>
    <row r="16" spans="1:14" ht="18" customHeight="1" x14ac:dyDescent="0.25">
      <c r="A16" s="46" t="s">
        <v>33</v>
      </c>
      <c r="B16" s="29" t="s">
        <v>32</v>
      </c>
      <c r="C16" s="33" t="s">
        <v>17</v>
      </c>
      <c r="D16" s="11">
        <v>801</v>
      </c>
      <c r="E16" s="10">
        <v>80104</v>
      </c>
      <c r="F16" s="11">
        <v>6050</v>
      </c>
      <c r="G16" s="32">
        <v>5490000</v>
      </c>
      <c r="H16" s="14"/>
      <c r="I16" s="12">
        <f t="shared" si="0"/>
        <v>5490000</v>
      </c>
    </row>
    <row r="17" spans="1:11" x14ac:dyDescent="0.25">
      <c r="A17" s="126" t="s">
        <v>35</v>
      </c>
      <c r="B17" s="127" t="s">
        <v>34</v>
      </c>
      <c r="C17" s="128" t="s">
        <v>57</v>
      </c>
      <c r="D17" s="71">
        <v>900</v>
      </c>
      <c r="E17" s="72">
        <v>90005</v>
      </c>
      <c r="F17" s="73">
        <v>6058</v>
      </c>
      <c r="G17" s="77">
        <v>170000</v>
      </c>
      <c r="H17" s="78"/>
      <c r="I17" s="79">
        <f t="shared" si="0"/>
        <v>170000</v>
      </c>
    </row>
    <row r="18" spans="1:11" x14ac:dyDescent="0.25">
      <c r="A18" s="126"/>
      <c r="B18" s="127"/>
      <c r="C18" s="128"/>
      <c r="D18" s="71">
        <v>900</v>
      </c>
      <c r="E18" s="72">
        <v>90005</v>
      </c>
      <c r="F18" s="73">
        <v>6059</v>
      </c>
      <c r="G18" s="77">
        <v>81200</v>
      </c>
      <c r="H18" s="78"/>
      <c r="I18" s="79">
        <f t="shared" si="0"/>
        <v>81200</v>
      </c>
    </row>
    <row r="19" spans="1:11" ht="25.5" customHeight="1" x14ac:dyDescent="0.25">
      <c r="A19" s="52" t="s">
        <v>37</v>
      </c>
      <c r="B19" s="21" t="s">
        <v>36</v>
      </c>
      <c r="C19" s="85" t="s">
        <v>58</v>
      </c>
      <c r="D19" s="81">
        <v>900</v>
      </c>
      <c r="E19" s="82">
        <v>90005</v>
      </c>
      <c r="F19" s="81">
        <v>6230</v>
      </c>
      <c r="G19" s="80">
        <v>22500</v>
      </c>
      <c r="H19" s="138">
        <v>15000</v>
      </c>
      <c r="I19" s="45">
        <f t="shared" si="0"/>
        <v>37500</v>
      </c>
    </row>
    <row r="20" spans="1:11" ht="30" x14ac:dyDescent="0.25">
      <c r="A20" s="46" t="s">
        <v>39</v>
      </c>
      <c r="B20" s="9" t="s">
        <v>38</v>
      </c>
      <c r="C20" s="86" t="s">
        <v>22</v>
      </c>
      <c r="D20" s="16">
        <v>900</v>
      </c>
      <c r="E20" s="24">
        <v>90006</v>
      </c>
      <c r="F20" s="16">
        <v>6050</v>
      </c>
      <c r="G20" s="19">
        <v>510000</v>
      </c>
      <c r="H20" s="14"/>
      <c r="I20" s="12">
        <f t="shared" si="0"/>
        <v>510000</v>
      </c>
    </row>
    <row r="21" spans="1:11" ht="30" x14ac:dyDescent="0.25">
      <c r="A21" s="48" t="s">
        <v>42</v>
      </c>
      <c r="B21" s="34" t="s">
        <v>40</v>
      </c>
      <c r="C21" s="47" t="s">
        <v>41</v>
      </c>
      <c r="D21" s="35">
        <v>900</v>
      </c>
      <c r="E21" s="17">
        <v>90015</v>
      </c>
      <c r="F21" s="18">
        <v>6050</v>
      </c>
      <c r="G21" s="19">
        <v>30000</v>
      </c>
      <c r="H21" s="14"/>
      <c r="I21" s="12">
        <f t="shared" si="0"/>
        <v>30000</v>
      </c>
    </row>
    <row r="22" spans="1:11" ht="30" x14ac:dyDescent="0.25">
      <c r="A22" s="48" t="s">
        <v>44</v>
      </c>
      <c r="B22" s="9" t="s">
        <v>43</v>
      </c>
      <c r="C22" s="36">
        <v>2021</v>
      </c>
      <c r="D22" s="16">
        <v>900</v>
      </c>
      <c r="E22" s="17">
        <v>90095</v>
      </c>
      <c r="F22" s="18">
        <v>6610</v>
      </c>
      <c r="G22" s="19">
        <v>15000</v>
      </c>
      <c r="H22" s="14"/>
      <c r="I22" s="12">
        <f t="shared" si="0"/>
        <v>15000</v>
      </c>
    </row>
    <row r="23" spans="1:11" ht="27.75" customHeight="1" x14ac:dyDescent="0.25">
      <c r="A23" s="48" t="s">
        <v>47</v>
      </c>
      <c r="B23" s="9" t="s">
        <v>50</v>
      </c>
      <c r="C23" s="36">
        <v>2021</v>
      </c>
      <c r="D23" s="16">
        <v>400</v>
      </c>
      <c r="E23" s="17">
        <v>40002</v>
      </c>
      <c r="F23" s="18">
        <v>6050</v>
      </c>
      <c r="G23" s="43">
        <v>100000</v>
      </c>
      <c r="H23" s="137">
        <v>-15000</v>
      </c>
      <c r="I23" s="45">
        <f t="shared" si="0"/>
        <v>85000</v>
      </c>
      <c r="J23" s="42"/>
    </row>
    <row r="24" spans="1:11" ht="27.75" customHeight="1" x14ac:dyDescent="0.25">
      <c r="A24" s="48" t="s">
        <v>52</v>
      </c>
      <c r="B24" s="29" t="s">
        <v>45</v>
      </c>
      <c r="C24" s="30">
        <v>2021</v>
      </c>
      <c r="D24" s="28">
        <v>758</v>
      </c>
      <c r="E24" s="17">
        <v>75818</v>
      </c>
      <c r="F24" s="18">
        <v>6800</v>
      </c>
      <c r="G24" s="89">
        <v>100000</v>
      </c>
      <c r="H24" s="90"/>
      <c r="I24" s="91">
        <f t="shared" si="0"/>
        <v>100000</v>
      </c>
      <c r="J24" s="42"/>
    </row>
    <row r="25" spans="1:11" ht="19.5" customHeight="1" x14ac:dyDescent="0.25">
      <c r="A25" s="129" t="s">
        <v>53</v>
      </c>
      <c r="B25" s="131" t="s">
        <v>49</v>
      </c>
      <c r="C25" s="133" t="s">
        <v>48</v>
      </c>
      <c r="D25" s="102">
        <v>750</v>
      </c>
      <c r="E25" s="103">
        <v>75095</v>
      </c>
      <c r="F25" s="104">
        <v>6058</v>
      </c>
      <c r="G25" s="105">
        <v>79200</v>
      </c>
      <c r="H25" s="106"/>
      <c r="I25" s="107">
        <f t="shared" si="0"/>
        <v>79200</v>
      </c>
      <c r="J25" s="42"/>
    </row>
    <row r="26" spans="1:11" ht="17.25" customHeight="1" x14ac:dyDescent="0.25">
      <c r="A26" s="130"/>
      <c r="B26" s="132"/>
      <c r="C26" s="134"/>
      <c r="D26" s="108">
        <v>750</v>
      </c>
      <c r="E26" s="109">
        <v>75095</v>
      </c>
      <c r="F26" s="110">
        <v>6059</v>
      </c>
      <c r="G26" s="111">
        <v>42570</v>
      </c>
      <c r="H26" s="112"/>
      <c r="I26" s="113">
        <f t="shared" si="0"/>
        <v>42570</v>
      </c>
      <c r="J26" s="42"/>
    </row>
    <row r="27" spans="1:11" ht="39.75" customHeight="1" x14ac:dyDescent="0.25">
      <c r="A27" s="94" t="s">
        <v>55</v>
      </c>
      <c r="B27" s="95" t="s">
        <v>51</v>
      </c>
      <c r="C27" s="96">
        <v>2021</v>
      </c>
      <c r="D27" s="97">
        <v>600</v>
      </c>
      <c r="E27" s="98">
        <v>60013</v>
      </c>
      <c r="F27" s="97">
        <v>6300</v>
      </c>
      <c r="G27" s="99">
        <v>6150</v>
      </c>
      <c r="H27" s="100"/>
      <c r="I27" s="101">
        <f t="shared" si="0"/>
        <v>6150</v>
      </c>
      <c r="J27" s="42"/>
      <c r="K27" s="42"/>
    </row>
    <row r="28" spans="1:11" s="54" customFormat="1" ht="21" customHeight="1" x14ac:dyDescent="0.25">
      <c r="A28" s="125" t="s">
        <v>60</v>
      </c>
      <c r="B28" s="123" t="s">
        <v>54</v>
      </c>
      <c r="C28" s="70" t="s">
        <v>48</v>
      </c>
      <c r="D28" s="71">
        <v>926</v>
      </c>
      <c r="E28" s="92">
        <v>92695</v>
      </c>
      <c r="F28" s="93">
        <v>6058</v>
      </c>
      <c r="G28" s="74">
        <v>0</v>
      </c>
      <c r="H28" s="75"/>
      <c r="I28" s="76">
        <f t="shared" si="0"/>
        <v>0</v>
      </c>
      <c r="J28" s="42"/>
      <c r="K28" s="42"/>
    </row>
    <row r="29" spans="1:11" ht="18" customHeight="1" x14ac:dyDescent="0.25">
      <c r="A29" s="115"/>
      <c r="B29" s="124"/>
      <c r="C29" s="70" t="s">
        <v>48</v>
      </c>
      <c r="D29" s="71">
        <v>926</v>
      </c>
      <c r="E29" s="72">
        <v>92695</v>
      </c>
      <c r="F29" s="73">
        <v>6059</v>
      </c>
      <c r="G29" s="74">
        <v>0</v>
      </c>
      <c r="H29" s="75"/>
      <c r="I29" s="76">
        <f t="shared" si="0"/>
        <v>0</v>
      </c>
      <c r="J29" s="42"/>
      <c r="K29" s="55"/>
    </row>
    <row r="30" spans="1:11" s="60" customFormat="1" ht="18" customHeight="1" x14ac:dyDescent="0.25">
      <c r="A30" s="114" t="s">
        <v>61</v>
      </c>
      <c r="B30" s="116" t="s">
        <v>59</v>
      </c>
      <c r="C30" s="118" t="s">
        <v>48</v>
      </c>
      <c r="D30" s="87">
        <v>926</v>
      </c>
      <c r="E30" s="84">
        <v>92695</v>
      </c>
      <c r="F30" s="56">
        <v>6058</v>
      </c>
      <c r="G30" s="43">
        <v>32000</v>
      </c>
      <c r="H30" s="44">
        <v>-28000</v>
      </c>
      <c r="I30" s="88">
        <f t="shared" si="0"/>
        <v>4000</v>
      </c>
      <c r="J30" s="42"/>
      <c r="K30" s="55"/>
    </row>
    <row r="31" spans="1:11" s="57" customFormat="1" ht="18" customHeight="1" x14ac:dyDescent="0.25">
      <c r="A31" s="115"/>
      <c r="B31" s="117"/>
      <c r="C31" s="119"/>
      <c r="D31" s="87">
        <v>926</v>
      </c>
      <c r="E31" s="84">
        <v>92695</v>
      </c>
      <c r="F31" s="56">
        <v>6059</v>
      </c>
      <c r="G31" s="43">
        <v>18000</v>
      </c>
      <c r="H31" s="44">
        <v>-12000</v>
      </c>
      <c r="I31" s="88">
        <f t="shared" si="0"/>
        <v>6000</v>
      </c>
      <c r="J31" s="42"/>
      <c r="K31" s="55"/>
    </row>
    <row r="32" spans="1:11" ht="23.25" customHeight="1" x14ac:dyDescent="0.25">
      <c r="A32" s="37"/>
      <c r="B32" s="38" t="s">
        <v>46</v>
      </c>
      <c r="C32" s="38"/>
      <c r="D32" s="39"/>
      <c r="E32" s="39"/>
      <c r="F32" s="40"/>
      <c r="G32" s="41">
        <f>SUM(G5:G31)</f>
        <v>8876780</v>
      </c>
      <c r="H32" s="41">
        <f t="shared" ref="H32" si="1">SUM(H5:H31)</f>
        <v>-55000</v>
      </c>
      <c r="I32" s="41">
        <f>SUM(I5:I31)</f>
        <v>8821780</v>
      </c>
    </row>
    <row r="33" spans="7:7" x14ac:dyDescent="0.25">
      <c r="G33" s="13"/>
    </row>
    <row r="34" spans="7:7" x14ac:dyDescent="0.25">
      <c r="G34" s="13"/>
    </row>
    <row r="35" spans="7:7" x14ac:dyDescent="0.25">
      <c r="G35" s="13"/>
    </row>
    <row r="36" spans="7:7" x14ac:dyDescent="0.25">
      <c r="G36" s="13"/>
    </row>
    <row r="37" spans="7:7" x14ac:dyDescent="0.25">
      <c r="G37" s="13"/>
    </row>
  </sheetData>
  <mergeCells count="19">
    <mergeCell ref="B1:H1"/>
    <mergeCell ref="C3:I3"/>
    <mergeCell ref="A9:A10"/>
    <mergeCell ref="B9:B10"/>
    <mergeCell ref="C9:C10"/>
    <mergeCell ref="A30:A31"/>
    <mergeCell ref="B30:B31"/>
    <mergeCell ref="C30:C31"/>
    <mergeCell ref="A12:A13"/>
    <mergeCell ref="B12:B13"/>
    <mergeCell ref="C12:C13"/>
    <mergeCell ref="B28:B29"/>
    <mergeCell ref="A28:A29"/>
    <mergeCell ref="A17:A18"/>
    <mergeCell ref="B17:B18"/>
    <mergeCell ref="C17:C18"/>
    <mergeCell ref="A25:A26"/>
    <mergeCell ref="B25:B26"/>
    <mergeCell ref="C25:C26"/>
  </mergeCells>
  <pageMargins left="0.70866141732283472" right="0.70866141732283472" top="1.3385826771653544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D091E-E812-41DF-9049-A22D1543920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F3BCD-7962-4C80-8BCF-B64D7125E9F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inwestycje</vt:lpstr>
      <vt:lpstr>Arkusz3</vt:lpstr>
      <vt:lpstr>Arkusz4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agnieszka.czarnecka</dc:creator>
  <cp:lastModifiedBy>beata.krupa</cp:lastModifiedBy>
  <cp:lastPrinted>2021-11-24T14:38:32Z</cp:lastPrinted>
  <dcterms:created xsi:type="dcterms:W3CDTF">2015-06-05T18:19:34Z</dcterms:created>
  <dcterms:modified xsi:type="dcterms:W3CDTF">2021-11-25T09:58:32Z</dcterms:modified>
</cp:coreProperties>
</file>